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Q7" i="5"/>
  <c r="AP7" i="5"/>
  <c r="AO7" i="5"/>
  <c r="AN7" i="5"/>
  <c r="AM7" i="5"/>
  <c r="AE7" i="5"/>
  <c r="AD7" i="5"/>
  <c r="AC7" i="5"/>
  <c r="AB7" i="5"/>
  <c r="AA7" i="5"/>
  <c r="AS7" i="5"/>
  <c r="K11" i="5" l="1"/>
  <c r="I12" i="5"/>
  <c r="G12" i="5"/>
  <c r="E12" i="5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<sst xmlns="http://schemas.openxmlformats.org/spreadsheetml/2006/main" count="73" uniqueCount="31">
  <si>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</si>
  <si>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</si>
  <si>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</si>
  <si>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</si>
  <si>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</si>
  <si>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</si>
  <si>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</si>
  <si>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</si>
  <si>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</si>
  <si>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</si>
  <si>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</si>
  <si>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</si>
  <si>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</si>
  <si>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</si>
  <si>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</si>
  <si>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</si>
  <si>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</si>
  <si>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</si>
  <si>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</si>
  <si>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</si>
  <si>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</si>
  <si>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</si>
  <si>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</si>
  <si>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</si>
  <si>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</t>
  </si>
  <si>
    <t>PuMu = Helsingin Puna-Mustat  (1941),  kasvattajaseura</t>
  </si>
  <si>
    <t>3.</t>
  </si>
  <si>
    <t>Kim Karjalainen</t>
  </si>
  <si>
    <t>25.4.2003   Helsinki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</si>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</sst>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" fontId="2" fillId="2" borderId="10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2020</v>
      </c>
      <c r="Y4" s="12" t="s">
        <v>26</v>
      </c>
      <c r="Z4" s="1" t="s">
        <v>24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32">
        <v>0.33329999999999999</v>
      </c>
      <c r="AG4" s="19">
        <v>6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8">
        <v>2021</v>
      </c>
      <c r="Y5" s="72" t="s">
        <v>29</v>
      </c>
      <c r="Z5" s="69" t="s">
        <v>24</v>
      </c>
      <c r="AA5" s="68">
        <v>5</v>
      </c>
      <c r="AB5" s="68">
        <v>0</v>
      </c>
      <c r="AC5" s="68">
        <v>1</v>
      </c>
      <c r="AD5" s="73">
        <v>5</v>
      </c>
      <c r="AE5" s="68">
        <v>16</v>
      </c>
      <c r="AF5" s="70">
        <v>0.64</v>
      </c>
      <c r="AG5" s="71">
        <v>25</v>
      </c>
      <c r="AH5" s="7"/>
      <c r="AI5" s="7"/>
      <c r="AJ5" s="7"/>
      <c r="AK5" s="7"/>
      <c r="AL5" s="16"/>
      <c r="AM5" s="12"/>
      <c r="AN5" s="12"/>
      <c r="AO5" s="13"/>
      <c r="AP5" s="13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8">
        <v>2022</v>
      </c>
      <c r="Y6" s="68" t="s">
        <v>30</v>
      </c>
      <c r="Z6" s="69" t="s">
        <v>24</v>
      </c>
      <c r="AA6" s="68">
        <v>11</v>
      </c>
      <c r="AB6" s="68">
        <v>0</v>
      </c>
      <c r="AC6" s="68">
        <v>5</v>
      </c>
      <c r="AD6" s="68">
        <v>3</v>
      </c>
      <c r="AE6" s="68">
        <v>38</v>
      </c>
      <c r="AF6" s="70">
        <v>0.64410000000000001</v>
      </c>
      <c r="AG6" s="71">
        <v>59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12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6</v>
      </c>
      <c r="AD7" s="36">
        <f>SUM(AD4:AD6)</f>
        <v>8</v>
      </c>
      <c r="AE7" s="36">
        <f>SUM(AE4:AE6)</f>
        <v>56</v>
      </c>
      <c r="AF7" s="37">
        <f>PRODUCT(AE7/AG7)</f>
        <v>0.62222222222222223</v>
      </c>
      <c r="AG7" s="66">
        <f>SUM(AG4:AG6)</f>
        <v>90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6</v>
      </c>
      <c r="H12" s="47">
        <f>PRODUCT(AD7+AP7)</f>
        <v>8</v>
      </c>
      <c r="I12" s="47">
        <f>PRODUCT(AE7+AQ7)</f>
        <v>56</v>
      </c>
      <c r="J12" s="60">
        <f>PRODUCT(I12/K12)</f>
        <v>0.62222222222222223</v>
      </c>
      <c r="K12" s="10">
        <f>PRODUCT(AG7+AS7)</f>
        <v>90</v>
      </c>
      <c r="L12" s="53">
        <f>PRODUCT((F12+G12)/E12)</f>
        <v>0.35294117647058826</v>
      </c>
      <c r="M12" s="53">
        <f>PRODUCT(H12/E12)</f>
        <v>0.47058823529411764</v>
      </c>
      <c r="N12" s="53">
        <f>PRODUCT((F12+G12+H12)/E12)</f>
        <v>0.82352941176470584</v>
      </c>
      <c r="O12" s="53">
        <f>PRODUCT(I12/E12)</f>
        <v>3.2941176470588234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8</v>
      </c>
      <c r="I13" s="47">
        <f t="shared" si="0"/>
        <v>56</v>
      </c>
      <c r="J13" s="60">
        <f>PRODUCT(I13/K13)</f>
        <v>0.62222222222222223</v>
      </c>
      <c r="K13" s="16">
        <f>SUM(K10:K12)</f>
        <v>90</v>
      </c>
      <c r="L13" s="53">
        <f>PRODUCT((F13+G13)/E13)</f>
        <v>0.35294117647058826</v>
      </c>
      <c r="M13" s="53">
        <f>PRODUCT(H13/E13)</f>
        <v>0.47058823529411764</v>
      </c>
      <c r="N13" s="53">
        <f>PRODUCT((F13+G13+H13)/E13)</f>
        <v>0.82352941176470584</v>
      </c>
      <c r="O13" s="53">
        <f>PRODUCT(I13/E13)</f>
        <v>3.2941176470588234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0:35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0:35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0:35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0:35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</sheetData>
  <sortState ref="X4:AM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2022-09-09T11:24:50Z</dcterms:modified>
</cp:coreProperties>
</file>